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an Kramer\Documents\Luftgewehr\Luftgewehr 2021 - 2022\Staatsmeisterschaft\Startlisten\"/>
    </mc:Choice>
  </mc:AlternateContent>
  <xr:revisionPtr revIDLastSave="0" documentId="8_{818546F3-E54D-4F1E-A0B9-547A82B20CD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ufteilung" sheetId="1" r:id="rId1"/>
    <sheet name="Standeinteilung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F15" i="1"/>
  <c r="D15" i="1"/>
  <c r="G20" i="1"/>
  <c r="H20" i="1" s="1"/>
  <c r="G21" i="1"/>
  <c r="H21" i="1" s="1"/>
  <c r="G22" i="1"/>
  <c r="H22" i="1" s="1"/>
  <c r="G23" i="1"/>
  <c r="H23" i="1" s="1"/>
  <c r="G24" i="1"/>
  <c r="G25" i="1"/>
  <c r="G26" i="1"/>
  <c r="H26" i="1" s="1"/>
  <c r="G27" i="1"/>
  <c r="H27" i="1" s="1"/>
  <c r="F28" i="1"/>
  <c r="E28" i="1"/>
  <c r="D28" i="1"/>
  <c r="G19" i="1"/>
  <c r="H19" i="1" s="1"/>
  <c r="G8" i="1"/>
  <c r="H8" i="1" s="1"/>
  <c r="G7" i="1"/>
  <c r="H7" i="1" s="1"/>
  <c r="G12" i="1"/>
  <c r="H12" i="1" s="1"/>
  <c r="G6" i="1"/>
  <c r="H6" i="1" s="1"/>
  <c r="G11" i="1"/>
  <c r="H11" i="1" s="1"/>
  <c r="G10" i="1"/>
  <c r="H10" i="1" s="1"/>
  <c r="G9" i="1"/>
  <c r="H9" i="1" s="1"/>
  <c r="G14" i="1"/>
  <c r="H14" i="1" s="1"/>
  <c r="G13" i="1"/>
  <c r="H13" i="1" s="1"/>
  <c r="G15" i="1" l="1"/>
  <c r="G28" i="1"/>
  <c r="H28" i="1" l="1"/>
  <c r="B36" i="1"/>
  <c r="H15" i="1"/>
  <c r="B35" i="1"/>
  <c r="B32" i="1"/>
  <c r="B34" i="1" s="1"/>
  <c r="E36" i="1" l="1"/>
  <c r="E35" i="1"/>
</calcChain>
</file>

<file path=xl/sharedStrings.xml><?xml version="1.0" encoding="utf-8"?>
<sst xmlns="http://schemas.openxmlformats.org/spreadsheetml/2006/main" count="70" uniqueCount="42">
  <si>
    <t>Gewehr</t>
  </si>
  <si>
    <t>Wien</t>
  </si>
  <si>
    <t>Niederösterreich</t>
  </si>
  <si>
    <t>Vorarlberg</t>
  </si>
  <si>
    <t>Steierm</t>
  </si>
  <si>
    <t>Steiermark</t>
  </si>
  <si>
    <t>Tirol</t>
  </si>
  <si>
    <t>Kärnten</t>
  </si>
  <si>
    <t>Salzburg</t>
  </si>
  <si>
    <t>Oberöstereich</t>
  </si>
  <si>
    <t>Burgenland</t>
  </si>
  <si>
    <t>Pistole</t>
  </si>
  <si>
    <t>Jugend 1</t>
  </si>
  <si>
    <t>Jugend 2</t>
  </si>
  <si>
    <t>Jungschützen</t>
  </si>
  <si>
    <t>Gesamt</t>
  </si>
  <si>
    <t>Aufteilung</t>
  </si>
  <si>
    <t>Stände</t>
  </si>
  <si>
    <t>Luftgewehr</t>
  </si>
  <si>
    <t>Oberösterreich</t>
  </si>
  <si>
    <t xml:space="preserve">Steiermark </t>
  </si>
  <si>
    <t>Luftpistole</t>
  </si>
  <si>
    <t>Teilnehmer</t>
  </si>
  <si>
    <t>Luftgewehrteilnehmer</t>
  </si>
  <si>
    <t xml:space="preserve">Stände </t>
  </si>
  <si>
    <t>Luftpistolenteilnehmer</t>
  </si>
  <si>
    <t>pro Teilnehmer</t>
  </si>
  <si>
    <t>Stand</t>
  </si>
  <si>
    <t>Training am Samstag, den 02. April 2022</t>
  </si>
  <si>
    <t>36 - 38</t>
  </si>
  <si>
    <t>47 + 48</t>
  </si>
  <si>
    <t>Standeinteilung für das Training am Samstag, den 02. April 2022 von 15:00 - 19:30 Uhr</t>
  </si>
  <si>
    <t>Stände 26-62 stehend von 15 - 19:30 Uhr für das Training zur Verfügung</t>
  </si>
  <si>
    <t>26 + 27</t>
  </si>
  <si>
    <t>Tirol und Vorarlberg</t>
  </si>
  <si>
    <t>28 + 29</t>
  </si>
  <si>
    <t>30 + 31</t>
  </si>
  <si>
    <t>32 + 33</t>
  </si>
  <si>
    <t>39 - 43</t>
  </si>
  <si>
    <t>44 - 46</t>
  </si>
  <si>
    <t>49- 55</t>
  </si>
  <si>
    <t>56 - 62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</si>
</sst>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2" fontId="1" fillId="0" borderId="0" xfId="0" applyNumberFormat="1" applyFo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1"/>
  <sheetViews>
    <sheetView topLeftCell="A13" workbookViewId="0">
      <selection activeCell="H35" sqref="H35:H36"/>
    </sheetView>
  </sheetViews>
  <sheetFormatPr baseColWidth="10" defaultRowHeight="15" x14ac:dyDescent="0.25"/>
  <cols>
    <col min="1" max="1" width="5" customWidth="1"/>
    <col min="6" max="6" width="13.28515625" bestFit="1" customWidth="1"/>
  </cols>
  <sheetData>
    <row r="2" spans="2:8" s="1" customFormat="1" ht="20.25" x14ac:dyDescent="0.3">
      <c r="B2" s="6" t="s">
        <v>28</v>
      </c>
      <c r="C2" s="7"/>
      <c r="D2" s="7"/>
      <c r="E2" s="7"/>
      <c r="F2" s="7"/>
    </row>
    <row r="3" spans="2:8" s="1" customFormat="1" x14ac:dyDescent="0.25">
      <c r="B3" s="2"/>
    </row>
    <row r="4" spans="2:8" s="1" customFormat="1" x14ac:dyDescent="0.25">
      <c r="B4" s="3" t="s">
        <v>0</v>
      </c>
      <c r="H4" s="4" t="s">
        <v>16</v>
      </c>
    </row>
    <row r="5" spans="2:8" s="1" customFormat="1" ht="14.25" x14ac:dyDescent="0.2">
      <c r="D5" s="4" t="s">
        <v>12</v>
      </c>
      <c r="E5" s="4" t="s">
        <v>13</v>
      </c>
      <c r="F5" s="4" t="s">
        <v>14</v>
      </c>
      <c r="G5" s="4" t="s">
        <v>15</v>
      </c>
      <c r="H5" s="4" t="s">
        <v>17</v>
      </c>
    </row>
    <row r="6" spans="2:8" s="1" customFormat="1" ht="14.25" x14ac:dyDescent="0.2">
      <c r="B6" s="1" t="s">
        <v>6</v>
      </c>
      <c r="D6" s="12">
        <v>13</v>
      </c>
      <c r="E6" s="12">
        <v>11</v>
      </c>
      <c r="F6" s="12">
        <v>11</v>
      </c>
      <c r="G6" s="1">
        <f t="shared" ref="G6:G14" si="0">SUM(D6:F6)</f>
        <v>35</v>
      </c>
      <c r="H6" s="17">
        <f>0.19576*G6</f>
        <v>6.8515999999999995</v>
      </c>
    </row>
    <row r="7" spans="2:8" s="1" customFormat="1" ht="14.25" x14ac:dyDescent="0.2">
      <c r="B7" s="1" t="s">
        <v>3</v>
      </c>
      <c r="D7" s="12">
        <v>2</v>
      </c>
      <c r="E7" s="12">
        <v>3</v>
      </c>
      <c r="F7" s="12">
        <v>6</v>
      </c>
      <c r="G7" s="1">
        <f t="shared" si="0"/>
        <v>11</v>
      </c>
      <c r="H7" s="17">
        <f t="shared" ref="H7:H15" si="1">0.19576*G7</f>
        <v>2.1533599999999997</v>
      </c>
    </row>
    <row r="8" spans="2:8" s="1" customFormat="1" ht="14.25" x14ac:dyDescent="0.2">
      <c r="B8" s="1" t="s">
        <v>2</v>
      </c>
      <c r="D8" s="12">
        <v>14</v>
      </c>
      <c r="E8" s="12">
        <v>13</v>
      </c>
      <c r="F8" s="12">
        <v>7</v>
      </c>
      <c r="G8" s="1">
        <f t="shared" si="0"/>
        <v>34</v>
      </c>
      <c r="H8" s="17">
        <f t="shared" si="1"/>
        <v>6.6558399999999995</v>
      </c>
    </row>
    <row r="9" spans="2:8" s="1" customFormat="1" ht="14.25" x14ac:dyDescent="0.2">
      <c r="B9" s="1" t="s">
        <v>9</v>
      </c>
      <c r="D9" s="12">
        <v>7</v>
      </c>
      <c r="E9" s="12">
        <v>2</v>
      </c>
      <c r="F9" s="12">
        <v>5</v>
      </c>
      <c r="G9" s="1">
        <f t="shared" si="0"/>
        <v>14</v>
      </c>
      <c r="H9" s="17">
        <f t="shared" si="1"/>
        <v>2.74064</v>
      </c>
    </row>
    <row r="10" spans="2:8" s="1" customFormat="1" ht="14.25" x14ac:dyDescent="0.2">
      <c r="B10" s="1" t="s">
        <v>8</v>
      </c>
      <c r="D10" s="12">
        <v>5</v>
      </c>
      <c r="E10" s="12">
        <v>2</v>
      </c>
      <c r="F10" s="12">
        <v>7</v>
      </c>
      <c r="G10" s="1">
        <f t="shared" si="0"/>
        <v>14</v>
      </c>
      <c r="H10" s="17">
        <f t="shared" si="1"/>
        <v>2.74064</v>
      </c>
    </row>
    <row r="11" spans="2:8" s="1" customFormat="1" ht="14.25" x14ac:dyDescent="0.2">
      <c r="B11" s="1" t="s">
        <v>7</v>
      </c>
      <c r="D11" s="12">
        <v>2</v>
      </c>
      <c r="E11" s="12">
        <v>2</v>
      </c>
      <c r="F11" s="12">
        <v>4</v>
      </c>
      <c r="G11" s="1">
        <f t="shared" si="0"/>
        <v>8</v>
      </c>
      <c r="H11" s="17">
        <f t="shared" si="1"/>
        <v>1.5660799999999999</v>
      </c>
    </row>
    <row r="12" spans="2:8" s="1" customFormat="1" ht="14.25" x14ac:dyDescent="0.2">
      <c r="B12" s="1" t="s">
        <v>5</v>
      </c>
      <c r="D12" s="12">
        <v>8</v>
      </c>
      <c r="E12" s="12">
        <v>9</v>
      </c>
      <c r="F12" s="12">
        <v>8</v>
      </c>
      <c r="G12" s="1">
        <f t="shared" si="0"/>
        <v>25</v>
      </c>
      <c r="H12" s="17">
        <f t="shared" si="1"/>
        <v>4.8940000000000001</v>
      </c>
    </row>
    <row r="13" spans="2:8" s="1" customFormat="1" ht="14.25" x14ac:dyDescent="0.2">
      <c r="B13" s="1" t="s">
        <v>1</v>
      </c>
      <c r="D13" s="12">
        <v>3</v>
      </c>
      <c r="E13" s="12">
        <v>1</v>
      </c>
      <c r="F13" s="12">
        <v>1</v>
      </c>
      <c r="G13" s="1">
        <f t="shared" si="0"/>
        <v>5</v>
      </c>
      <c r="H13" s="17">
        <f t="shared" si="1"/>
        <v>0.97879999999999989</v>
      </c>
    </row>
    <row r="14" spans="2:8" s="1" customFormat="1" ht="14.25" x14ac:dyDescent="0.2">
      <c r="B14" s="1" t="s">
        <v>10</v>
      </c>
      <c r="D14" s="12"/>
      <c r="E14" s="12"/>
      <c r="F14" s="16"/>
      <c r="G14" s="1">
        <f t="shared" si="0"/>
        <v>0</v>
      </c>
      <c r="H14" s="17">
        <f t="shared" si="1"/>
        <v>0</v>
      </c>
    </row>
    <row r="15" spans="2:8" s="1" customFormat="1" ht="14.25" x14ac:dyDescent="0.2">
      <c r="D15" s="12">
        <f>SUM(D6:D14)</f>
        <v>54</v>
      </c>
      <c r="E15" s="12">
        <f t="shared" ref="E15:G15" si="2">SUM(E6:E14)</f>
        <v>43</v>
      </c>
      <c r="F15" s="12">
        <f t="shared" si="2"/>
        <v>49</v>
      </c>
      <c r="G15" s="12">
        <f t="shared" si="2"/>
        <v>146</v>
      </c>
      <c r="H15" s="14">
        <f t="shared" si="1"/>
        <v>28.580959999999997</v>
      </c>
    </row>
    <row r="17" spans="2:9" x14ac:dyDescent="0.25">
      <c r="B17" s="3" t="s">
        <v>11</v>
      </c>
      <c r="H17" s="4" t="s">
        <v>16</v>
      </c>
    </row>
    <row r="18" spans="2:9" x14ac:dyDescent="0.25">
      <c r="B18" s="1"/>
      <c r="D18" s="4" t="s">
        <v>12</v>
      </c>
      <c r="E18" s="4" t="s">
        <v>13</v>
      </c>
      <c r="F18" s="4" t="s">
        <v>14</v>
      </c>
      <c r="G18" s="4" t="s">
        <v>15</v>
      </c>
      <c r="H18" s="4" t="s">
        <v>17</v>
      </c>
    </row>
    <row r="19" spans="2:9" x14ac:dyDescent="0.25">
      <c r="B19" s="1" t="s">
        <v>5</v>
      </c>
      <c r="C19" s="1"/>
      <c r="D19" s="12">
        <v>4</v>
      </c>
      <c r="E19" s="12">
        <v>5</v>
      </c>
      <c r="F19" s="12">
        <v>7</v>
      </c>
      <c r="G19" s="1">
        <f>SUM(D19:F19)</f>
        <v>16</v>
      </c>
      <c r="H19" s="17">
        <f>0.19576*G19</f>
        <v>3.1321599999999998</v>
      </c>
    </row>
    <row r="20" spans="2:9" x14ac:dyDescent="0.25">
      <c r="B20" s="1" t="s">
        <v>9</v>
      </c>
      <c r="C20" s="1"/>
      <c r="D20" s="12">
        <v>3</v>
      </c>
      <c r="E20" s="12">
        <v>1</v>
      </c>
      <c r="F20" s="12">
        <v>5</v>
      </c>
      <c r="G20" s="1">
        <f t="shared" ref="G20:G27" si="3">SUM(D20:F20)</f>
        <v>9</v>
      </c>
      <c r="H20" s="17">
        <f t="shared" ref="H20:H28" si="4">0.19576*G20</f>
        <v>1.7618399999999999</v>
      </c>
    </row>
    <row r="21" spans="2:9" x14ac:dyDescent="0.25">
      <c r="B21" s="1" t="s">
        <v>2</v>
      </c>
      <c r="C21" s="1"/>
      <c r="D21" s="12">
        <v>5</v>
      </c>
      <c r="E21" s="12">
        <v>1</v>
      </c>
      <c r="F21" s="12">
        <v>3</v>
      </c>
      <c r="G21" s="1">
        <f t="shared" si="3"/>
        <v>9</v>
      </c>
      <c r="H21" s="17">
        <f t="shared" si="4"/>
        <v>1.7618399999999999</v>
      </c>
    </row>
    <row r="22" spans="2:9" x14ac:dyDescent="0.25">
      <c r="B22" s="1" t="s">
        <v>3</v>
      </c>
      <c r="C22" s="1"/>
      <c r="D22" s="12">
        <v>2</v>
      </c>
      <c r="E22" s="12"/>
      <c r="F22" s="12"/>
      <c r="G22" s="1">
        <f t="shared" si="3"/>
        <v>2</v>
      </c>
      <c r="H22" s="17">
        <f t="shared" si="4"/>
        <v>0.39151999999999998</v>
      </c>
    </row>
    <row r="23" spans="2:9" x14ac:dyDescent="0.25">
      <c r="B23" s="1" t="s">
        <v>6</v>
      </c>
      <c r="C23" s="1"/>
      <c r="D23" s="12">
        <v>5</v>
      </c>
      <c r="E23" s="12">
        <v>2</v>
      </c>
      <c r="F23" s="16"/>
      <c r="G23" s="1">
        <f t="shared" si="3"/>
        <v>7</v>
      </c>
      <c r="H23" s="17">
        <f t="shared" si="4"/>
        <v>1.37032</v>
      </c>
    </row>
    <row r="24" spans="2:9" x14ac:dyDescent="0.25">
      <c r="B24" s="1" t="s">
        <v>1</v>
      </c>
      <c r="C24" s="1"/>
      <c r="D24" s="12"/>
      <c r="E24" s="12"/>
      <c r="F24" s="12"/>
      <c r="G24" s="1">
        <f t="shared" si="3"/>
        <v>0</v>
      </c>
      <c r="H24" s="17">
        <v>0</v>
      </c>
      <c r="I24" s="1"/>
    </row>
    <row r="25" spans="2:9" x14ac:dyDescent="0.25">
      <c r="B25" s="1" t="s">
        <v>7</v>
      </c>
      <c r="C25" s="1"/>
      <c r="D25" s="16"/>
      <c r="E25" s="16"/>
      <c r="F25" s="16"/>
      <c r="G25" s="1">
        <f t="shared" si="3"/>
        <v>0</v>
      </c>
      <c r="H25" s="17">
        <v>0</v>
      </c>
    </row>
    <row r="26" spans="2:9" x14ac:dyDescent="0.25">
      <c r="B26" s="1" t="s">
        <v>10</v>
      </c>
      <c r="C26" s="1"/>
      <c r="D26" s="16"/>
      <c r="E26" s="16"/>
      <c r="F26" s="16"/>
      <c r="G26" s="1">
        <f t="shared" si="3"/>
        <v>0</v>
      </c>
      <c r="H26" s="17">
        <f t="shared" si="4"/>
        <v>0</v>
      </c>
    </row>
    <row r="27" spans="2:9" x14ac:dyDescent="0.25">
      <c r="B27" s="1" t="s">
        <v>8</v>
      </c>
      <c r="C27" s="1"/>
      <c r="D27" s="16"/>
      <c r="E27" s="16"/>
      <c r="F27" s="16"/>
      <c r="G27" s="1">
        <f t="shared" si="3"/>
        <v>0</v>
      </c>
      <c r="H27" s="17">
        <f t="shared" si="4"/>
        <v>0</v>
      </c>
    </row>
    <row r="28" spans="2:9" x14ac:dyDescent="0.25">
      <c r="D28" s="12">
        <f>SUM(D19:D27)</f>
        <v>19</v>
      </c>
      <c r="E28" s="12">
        <f>SUM(E19:E27)</f>
        <v>9</v>
      </c>
      <c r="F28" s="12">
        <f>SUM(F19:F27)</f>
        <v>15</v>
      </c>
      <c r="G28" s="12">
        <f>SUM(G19:G27)</f>
        <v>43</v>
      </c>
      <c r="H28" s="17">
        <f t="shared" si="4"/>
        <v>8.4176799999999989</v>
      </c>
    </row>
    <row r="32" spans="2:9" x14ac:dyDescent="0.25">
      <c r="B32" s="1">
        <f>SUM(G15+G28)</f>
        <v>189</v>
      </c>
      <c r="C32" s="1" t="s">
        <v>22</v>
      </c>
      <c r="D32" s="1" t="s">
        <v>32</v>
      </c>
      <c r="E32" s="1"/>
      <c r="F32" s="1"/>
      <c r="G32" s="1"/>
      <c r="H32" s="1"/>
    </row>
    <row r="33" spans="2:9" x14ac:dyDescent="0.25">
      <c r="B33" s="1">
        <v>37</v>
      </c>
      <c r="C33" s="1" t="s">
        <v>17</v>
      </c>
    </row>
    <row r="34" spans="2:9" x14ac:dyDescent="0.25">
      <c r="B34" s="1">
        <f>SUM(B33)/B32</f>
        <v>0.19576719576719576</v>
      </c>
    </row>
    <row r="35" spans="2:9" x14ac:dyDescent="0.25">
      <c r="B35" s="1">
        <f>SUM(G15)</f>
        <v>146</v>
      </c>
      <c r="C35" s="1" t="s">
        <v>23</v>
      </c>
      <c r="D35" s="1"/>
      <c r="E35" s="1">
        <f>SUM(B35)*B34</f>
        <v>28.582010582010579</v>
      </c>
      <c r="F35" s="1" t="s">
        <v>24</v>
      </c>
      <c r="G35" s="1">
        <v>29</v>
      </c>
      <c r="H35" s="13"/>
      <c r="I35" s="1" t="s">
        <v>26</v>
      </c>
    </row>
    <row r="36" spans="2:9" x14ac:dyDescent="0.25">
      <c r="B36" s="1">
        <f>SUM(G28)</f>
        <v>43</v>
      </c>
      <c r="C36" s="1" t="s">
        <v>25</v>
      </c>
      <c r="E36" s="1">
        <f>SUM(B36)*B34</f>
        <v>8.4179894179894177</v>
      </c>
      <c r="F36" s="1" t="s">
        <v>24</v>
      </c>
      <c r="G36" s="1">
        <v>8</v>
      </c>
      <c r="H36" s="13"/>
      <c r="I36" s="1" t="s">
        <v>26</v>
      </c>
    </row>
    <row r="41" spans="2:9" x14ac:dyDescent="0.25">
      <c r="B41" t="s">
        <v>4</v>
      </c>
    </row>
  </sheetData>
  <sortState xmlns:xlrd2="http://schemas.microsoft.com/office/spreadsheetml/2017/richdata2" ref="B19:I27">
    <sortCondition descending="1" ref="G19:G27"/>
  </sortState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22"/>
  <sheetViews>
    <sheetView tabSelected="1" workbookViewId="0">
      <selection activeCell="K15" sqref="K15"/>
    </sheetView>
  </sheetViews>
  <sheetFormatPr baseColWidth="10" defaultRowHeight="15" x14ac:dyDescent="0.25"/>
  <cols>
    <col min="7" max="7" width="19.140625" customWidth="1"/>
  </cols>
  <sheetData>
    <row r="2" spans="2:13" ht="20.25" x14ac:dyDescent="0.3">
      <c r="B2" s="9" t="s">
        <v>31</v>
      </c>
    </row>
    <row r="3" spans="2:13" ht="31.9" customHeight="1" x14ac:dyDescent="0.25">
      <c r="B3" s="19" t="s">
        <v>21</v>
      </c>
      <c r="C3" s="19"/>
      <c r="D3" s="19"/>
      <c r="E3" s="19"/>
      <c r="F3" s="19"/>
      <c r="G3" s="19"/>
      <c r="H3" s="18" t="s">
        <v>18</v>
      </c>
      <c r="I3" s="18"/>
      <c r="J3" s="18"/>
      <c r="K3" s="18"/>
      <c r="L3" s="18"/>
      <c r="M3" s="18"/>
    </row>
    <row r="4" spans="2:13" ht="12.6" customHeight="1" x14ac:dyDescent="0.3">
      <c r="B4" s="8"/>
      <c r="C4" s="8"/>
      <c r="D4" s="8"/>
      <c r="E4" s="8"/>
      <c r="H4" s="10"/>
      <c r="I4" s="10"/>
      <c r="J4" s="10"/>
      <c r="K4" s="10"/>
      <c r="L4" s="10"/>
      <c r="M4" s="10"/>
    </row>
    <row r="5" spans="2:13" ht="23.45" customHeight="1" x14ac:dyDescent="0.3">
      <c r="B5" s="15" t="s">
        <v>27</v>
      </c>
      <c r="C5" s="5"/>
      <c r="D5" s="8"/>
      <c r="E5" s="8"/>
      <c r="H5" s="15" t="s">
        <v>27</v>
      </c>
    </row>
    <row r="6" spans="2:13" ht="18.75" x14ac:dyDescent="0.3">
      <c r="B6" s="11" t="s">
        <v>33</v>
      </c>
      <c r="C6" s="5" t="s">
        <v>34</v>
      </c>
      <c r="D6" s="8"/>
      <c r="E6" s="8"/>
      <c r="H6" s="11">
        <v>34</v>
      </c>
      <c r="I6" s="5" t="s">
        <v>1</v>
      </c>
      <c r="J6" s="5"/>
    </row>
    <row r="7" spans="2:13" ht="18.75" x14ac:dyDescent="0.3">
      <c r="B7" s="11" t="s">
        <v>35</v>
      </c>
      <c r="C7" s="5" t="s">
        <v>2</v>
      </c>
      <c r="D7" s="8"/>
      <c r="E7" s="8"/>
      <c r="H7" s="11">
        <v>35</v>
      </c>
      <c r="I7" s="5" t="s">
        <v>7</v>
      </c>
      <c r="J7" s="5"/>
    </row>
    <row r="8" spans="2:13" ht="18.75" x14ac:dyDescent="0.3">
      <c r="B8" s="11" t="s">
        <v>36</v>
      </c>
      <c r="C8" s="5" t="s">
        <v>19</v>
      </c>
      <c r="D8" s="8"/>
      <c r="E8" s="8"/>
      <c r="H8" s="11" t="s">
        <v>29</v>
      </c>
      <c r="I8" s="5" t="s">
        <v>8</v>
      </c>
      <c r="J8" s="5"/>
    </row>
    <row r="9" spans="2:13" ht="18.75" x14ac:dyDescent="0.3">
      <c r="B9" s="11" t="s">
        <v>37</v>
      </c>
      <c r="C9" s="5" t="s">
        <v>5</v>
      </c>
      <c r="D9" s="8"/>
      <c r="E9" s="8"/>
      <c r="H9" s="11" t="s">
        <v>38</v>
      </c>
      <c r="I9" s="5" t="s">
        <v>20</v>
      </c>
      <c r="J9" s="5"/>
    </row>
    <row r="10" spans="2:13" ht="18.75" x14ac:dyDescent="0.3">
      <c r="B10" s="11"/>
      <c r="C10" s="5"/>
      <c r="D10" s="8"/>
      <c r="E10" s="8"/>
      <c r="H10" s="11" t="s">
        <v>39</v>
      </c>
      <c r="I10" s="5" t="s">
        <v>19</v>
      </c>
      <c r="J10" s="5"/>
    </row>
    <row r="11" spans="2:13" ht="18.75" x14ac:dyDescent="0.3">
      <c r="B11" s="11"/>
      <c r="C11" s="5"/>
      <c r="D11" s="8"/>
      <c r="E11" s="8"/>
      <c r="H11" s="11" t="s">
        <v>30</v>
      </c>
      <c r="I11" s="5" t="s">
        <v>3</v>
      </c>
      <c r="J11" s="5"/>
    </row>
    <row r="12" spans="2:13" ht="18" x14ac:dyDescent="0.25">
      <c r="H12" s="11" t="s">
        <v>40</v>
      </c>
      <c r="I12" s="5" t="s">
        <v>6</v>
      </c>
      <c r="J12" s="5"/>
    </row>
    <row r="13" spans="2:13" ht="18.75" x14ac:dyDescent="0.3">
      <c r="C13" s="5"/>
      <c r="D13" s="8"/>
      <c r="E13" s="8"/>
      <c r="H13" s="11" t="s">
        <v>41</v>
      </c>
      <c r="I13" s="5" t="s">
        <v>2</v>
      </c>
      <c r="J13" s="5"/>
    </row>
    <row r="14" spans="2:13" ht="18.75" x14ac:dyDescent="0.3">
      <c r="E14" s="5"/>
      <c r="F14" s="8"/>
      <c r="H14" s="11"/>
      <c r="I14" s="5"/>
    </row>
    <row r="15" spans="2:13" ht="18.75" x14ac:dyDescent="0.3">
      <c r="E15" s="5"/>
      <c r="F15" s="8"/>
    </row>
    <row r="16" spans="2:13" ht="18.75" x14ac:dyDescent="0.3">
      <c r="E16" s="5"/>
      <c r="F16" s="8"/>
    </row>
    <row r="17" spans="3:6" ht="18.75" x14ac:dyDescent="0.3">
      <c r="E17" s="5"/>
      <c r="F17" s="8"/>
    </row>
    <row r="18" spans="3:6" ht="18.75" x14ac:dyDescent="0.3">
      <c r="E18" s="5"/>
      <c r="F18" s="8"/>
    </row>
    <row r="19" spans="3:6" ht="18.75" x14ac:dyDescent="0.3">
      <c r="E19" s="5"/>
      <c r="F19" s="8"/>
    </row>
    <row r="20" spans="3:6" ht="18.75" x14ac:dyDescent="0.3">
      <c r="E20" s="5"/>
      <c r="F20" s="8"/>
    </row>
    <row r="21" spans="3:6" ht="18.75" x14ac:dyDescent="0.3">
      <c r="E21" s="5"/>
      <c r="F21" s="8"/>
    </row>
    <row r="22" spans="3:6" ht="18.75" x14ac:dyDescent="0.3">
      <c r="C22" s="11"/>
      <c r="D22" s="5"/>
      <c r="E22" s="5"/>
      <c r="F22" s="8"/>
    </row>
  </sheetData>
  <sortState xmlns:xlrd2="http://schemas.microsoft.com/office/spreadsheetml/2017/richdata2" ref="B14:M21">
    <sortCondition ref="B14:B21"/>
  </sortState>
  <mergeCells count="2">
    <mergeCell ref="H3:M3"/>
    <mergeCell ref="B3:G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Aufteilung</vt:lpstr>
      <vt:lpstr>Standeinteilung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Melmer</dc:creator>
  <cp:lastModifiedBy>Christian Kramer</cp:lastModifiedBy>
  <cp:lastPrinted>2017-03-31T17:05:50Z</cp:lastPrinted>
  <dcterms:created xsi:type="dcterms:W3CDTF">2017-03-30T10:37:04Z</dcterms:created>
  <dcterms:modified xsi:type="dcterms:W3CDTF">2022-03-22T19:11:37Z</dcterms:modified>
</cp:coreProperties>
</file>